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jewellery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Purity (karat or fineness)</t>
        </is>
      </c>
      <c r="C13" s="4" t="inlineStr"/>
    </row>
    <row r="14">
      <c r="A14" s="3" t="inlineStr">
        <is>
          <t>Gross, net and stone weight</t>
        </is>
      </c>
      <c r="C14" s="4" t="inlineStr"/>
    </row>
    <row r="15">
      <c r="A15" s="3" t="inlineStr">
        <is>
          <t>Metal rate per gram</t>
        </is>
      </c>
      <c r="C15" s="4" t="inlineStr"/>
    </row>
    <row r="16">
      <c r="A16" s="3" t="inlineStr">
        <is>
          <t>Making or wastage charges</t>
        </is>
      </c>
      <c r="C16" s="4" t="inlineStr"/>
    </row>
    <row r="17">
      <c r="A17" s="3" t="inlineStr">
        <is>
          <t>BIS hallmark HUID</t>
        </is>
      </c>
      <c r="C17" s="4" t="inlineStr"/>
    </row>
    <row r="18">
      <c r="A18" s="3" t="inlineStr">
        <is>
          <t>Old gold exchange details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22K gold chain, BIS hallmarked (net wt 10.000 g, incl. making charges)</t>
        </is>
      </c>
      <c r="C21" s="7" t="inlineStr">
        <is>
          <t>7113</t>
        </is>
      </c>
      <c r="D21" s="7" t="n">
        <v>10</v>
      </c>
      <c r="E21" s="7" t="inlineStr">
        <is>
          <t>GMS</t>
        </is>
      </c>
      <c r="F21" s="8" t="n">
        <v>7150</v>
      </c>
      <c r="G21" s="9">
        <f>IF(D21="","",D21*F21)</f>
        <v/>
      </c>
      <c r="H21" s="7" t="n">
        <v>3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18K gold diamond ring (net wt 3.200 g, diamonds 0.25 ct)</t>
        </is>
      </c>
      <c r="C22" s="7" t="inlineStr">
        <is>
          <t>7113</t>
        </is>
      </c>
      <c r="D22" s="7" t="n">
        <v>1</v>
      </c>
      <c r="E22" s="7" t="inlineStr">
        <is>
          <t>PCS</t>
        </is>
      </c>
      <c r="F22" s="8" t="n">
        <v>42500</v>
      </c>
      <c r="G22" s="9">
        <f>IF(D22="","",D22*F22)</f>
        <v/>
      </c>
      <c r="H22" s="7" t="n">
        <v>3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Silver anklets, pair (net wt 60.000 g)</t>
        </is>
      </c>
      <c r="C23" s="7" t="inlineStr">
        <is>
          <t>7113</t>
        </is>
      </c>
      <c r="D23" s="7" t="n">
        <v>1</v>
      </c>
      <c r="E23" s="7" t="inlineStr">
        <is>
          <t>PRS</t>
        </is>
      </c>
      <c r="F23" s="8" t="n">
        <v>7200</v>
      </c>
      <c r="G23" s="9">
        <f>IF(D23="","",D23*F23)</f>
        <v/>
      </c>
      <c r="H23" s="7" t="n">
        <v>3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Silver pooja plate (net wt 120.000 g)</t>
        </is>
      </c>
      <c r="C24" s="7" t="inlineStr">
        <is>
          <t>7114</t>
        </is>
      </c>
      <c r="D24" s="7" t="n">
        <v>1</v>
      </c>
      <c r="E24" s="7" t="inlineStr">
        <is>
          <t>PCS</t>
        </is>
      </c>
      <c r="F24" s="8" t="n">
        <v>14400</v>
      </c>
      <c r="G24" s="9">
        <f>IF(D24="","",D24*F24)</f>
        <v/>
      </c>
      <c r="H24" s="7" t="n">
        <v>3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Imitation jewellery necklace set</t>
        </is>
      </c>
      <c r="C25" s="7" t="inlineStr">
        <is>
          <t>7117</t>
        </is>
      </c>
      <c r="D25" s="7" t="n">
        <v>1</v>
      </c>
      <c r="E25" s="7" t="inlineStr">
        <is>
          <t>SET</t>
        </is>
      </c>
      <c r="F25" s="8" t="n">
        <v>1800</v>
      </c>
      <c r="G25" s="9">
        <f>IF(D25="","",D25*F25)</f>
        <v/>
      </c>
      <c r="H25" s="7" t="n">
        <v>3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